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\Financial Managers\22-23 Budget\House Phase\Presentations\Follow Up\"/>
    </mc:Choice>
  </mc:AlternateContent>
  <bookViews>
    <workbookView xWindow="0" yWindow="0" windowWidth="25200" windowHeight="11850"/>
  </bookViews>
  <sheets>
    <sheet name="Sheet1" sheetId="4" r:id="rId1"/>
    <sheet name="2021 Monthly" sheetId="2" r:id="rId2"/>
    <sheet name="2021 Weekly" sheetId="1" r:id="rId3"/>
    <sheet name="2018-2021" sheetId="3" r:id="rId4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C19" i="2"/>
  <c r="B19" i="2"/>
  <c r="BL17" i="1" l="1"/>
  <c r="BG17" i="1"/>
  <c r="BA17" i="1"/>
  <c r="AV17" i="1"/>
  <c r="AQ17" i="1"/>
  <c r="AK17" i="1"/>
  <c r="AF17" i="1"/>
  <c r="Z17" i="1"/>
  <c r="U17" i="1"/>
  <c r="P17" i="1"/>
  <c r="K17" i="1"/>
  <c r="BL16" i="1"/>
  <c r="BG16" i="1"/>
  <c r="BA16" i="1"/>
  <c r="AV16" i="1"/>
  <c r="AQ16" i="1"/>
  <c r="AK16" i="1"/>
  <c r="AF16" i="1"/>
  <c r="Z16" i="1"/>
  <c r="U16" i="1"/>
  <c r="P16" i="1"/>
  <c r="K16" i="1"/>
  <c r="F16" i="1"/>
  <c r="BL15" i="1"/>
  <c r="BG15" i="1"/>
  <c r="BA15" i="1"/>
  <c r="AV15" i="1"/>
  <c r="AQ15" i="1"/>
  <c r="AK15" i="1"/>
  <c r="AF15" i="1"/>
  <c r="Z15" i="1"/>
  <c r="U15" i="1"/>
  <c r="P15" i="1"/>
  <c r="K15" i="1"/>
  <c r="F15" i="1"/>
  <c r="BL14" i="1"/>
  <c r="BG14" i="1"/>
  <c r="BA14" i="1"/>
  <c r="AV14" i="1"/>
  <c r="AQ14" i="1"/>
  <c r="AK14" i="1"/>
  <c r="AF14" i="1"/>
  <c r="Z14" i="1"/>
  <c r="U14" i="1"/>
  <c r="P14" i="1"/>
  <c r="K14" i="1"/>
  <c r="F14" i="1"/>
  <c r="BL13" i="1"/>
  <c r="BG13" i="1"/>
  <c r="BA13" i="1"/>
  <c r="AV13" i="1"/>
  <c r="AQ13" i="1"/>
  <c r="AK13" i="1"/>
  <c r="AF13" i="1"/>
  <c r="Z13" i="1"/>
  <c r="U13" i="1"/>
  <c r="P13" i="1"/>
  <c r="K13" i="1"/>
  <c r="F13" i="1"/>
  <c r="BL12" i="1"/>
  <c r="BG12" i="1"/>
  <c r="BA12" i="1"/>
  <c r="AV12" i="1"/>
  <c r="AQ12" i="1"/>
  <c r="AK12" i="1"/>
  <c r="AF12" i="1"/>
  <c r="Z12" i="1"/>
  <c r="U12" i="1"/>
  <c r="P12" i="1"/>
  <c r="K12" i="1"/>
  <c r="F12" i="1"/>
  <c r="BL11" i="1"/>
  <c r="BG11" i="1"/>
  <c r="BA11" i="1"/>
  <c r="AV11" i="1"/>
  <c r="AQ11" i="1"/>
  <c r="AK11" i="1"/>
  <c r="AF11" i="1"/>
  <c r="Z11" i="1"/>
  <c r="U11" i="1"/>
  <c r="P11" i="1"/>
  <c r="K11" i="1"/>
  <c r="F11" i="1"/>
  <c r="BL10" i="1"/>
  <c r="BG10" i="1"/>
  <c r="BA10" i="1"/>
  <c r="AV10" i="1"/>
  <c r="AQ10" i="1"/>
  <c r="AK10" i="1"/>
  <c r="AF10" i="1"/>
  <c r="Z10" i="1"/>
  <c r="U10" i="1"/>
  <c r="P10" i="1"/>
  <c r="K10" i="1"/>
  <c r="F10" i="1"/>
  <c r="BL8" i="1"/>
  <c r="BG8" i="1"/>
  <c r="BA8" i="1"/>
  <c r="AV8" i="1"/>
  <c r="AQ8" i="1"/>
  <c r="AK8" i="1"/>
  <c r="AF8" i="1"/>
  <c r="Z8" i="1"/>
  <c r="U8" i="1"/>
  <c r="P8" i="1"/>
  <c r="K8" i="1"/>
  <c r="F8" i="1"/>
  <c r="BL7" i="1"/>
  <c r="BG7" i="1"/>
  <c r="BA7" i="1"/>
  <c r="AV7" i="1"/>
  <c r="AQ7" i="1"/>
  <c r="AK7" i="1"/>
  <c r="AF7" i="1"/>
  <c r="Z7" i="1"/>
  <c r="U7" i="1"/>
  <c r="P7" i="1"/>
  <c r="K7" i="1"/>
  <c r="F7" i="1"/>
  <c r="BL5" i="1"/>
  <c r="BG5" i="1"/>
  <c r="BA5" i="1"/>
  <c r="AV5" i="1"/>
  <c r="AQ5" i="1"/>
  <c r="AK5" i="1"/>
  <c r="AF5" i="1"/>
  <c r="Z5" i="1"/>
  <c r="U5" i="1"/>
  <c r="P5" i="1"/>
  <c r="K5" i="1"/>
  <c r="F5" i="1"/>
</calcChain>
</file>

<file path=xl/sharedStrings.xml><?xml version="1.0" encoding="utf-8"?>
<sst xmlns="http://schemas.openxmlformats.org/spreadsheetml/2006/main" count="110" uniqueCount="73">
  <si>
    <t>January Average</t>
  </si>
  <si>
    <t>February Average</t>
  </si>
  <si>
    <t>MArch Average</t>
  </si>
  <si>
    <t>April Average</t>
  </si>
  <si>
    <t>May Average</t>
  </si>
  <si>
    <t>June Average</t>
  </si>
  <si>
    <t>July Average</t>
  </si>
  <si>
    <t>August Average</t>
  </si>
  <si>
    <t>September Average</t>
  </si>
  <si>
    <t>October Average</t>
  </si>
  <si>
    <t>November Average</t>
  </si>
  <si>
    <t>December Average</t>
  </si>
  <si>
    <t>Total</t>
  </si>
  <si>
    <t>Unfunded</t>
  </si>
  <si>
    <t>Funded</t>
  </si>
  <si>
    <t>Unclassified</t>
  </si>
  <si>
    <t>Posted Internal</t>
  </si>
  <si>
    <t>Posted External</t>
  </si>
  <si>
    <t>In Process</t>
  </si>
  <si>
    <t>Offer Made</t>
  </si>
  <si>
    <t>Vacant, No Action Pending</t>
  </si>
  <si>
    <t>Mass Recruitment</t>
  </si>
  <si>
    <t>Comment</t>
  </si>
  <si>
    <t>March Average</t>
  </si>
  <si>
    <t>in Process</t>
  </si>
  <si>
    <t>Classified</t>
  </si>
  <si>
    <t>Total Positions</t>
  </si>
  <si>
    <t>Vacancy %</t>
  </si>
  <si>
    <t>Source- NH First BI Vacancy Report</t>
  </si>
  <si>
    <t>Total Vacant Positions</t>
  </si>
  <si>
    <t>January Total</t>
  </si>
  <si>
    <t>February Total</t>
  </si>
  <si>
    <t>March Total</t>
  </si>
  <si>
    <t>April Total</t>
  </si>
  <si>
    <t>May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</si>
  <si>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</si>
  <si>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</si>
  <si>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</si>
  <si>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</si>
  <si>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</si>
  <si>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</si>
  <si>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</si>
  <si>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% Vacancy</t>
  </si>
  <si>
    <t>MassRecruitment</t>
  </si>
  <si>
    <t>FT AUTHORIZED</t>
  </si>
  <si>
    <t>FT AUTHORIZED Total</t>
  </si>
  <si>
    <t>FT TEMP</t>
  </si>
  <si>
    <t>FT TEMP Total</t>
  </si>
  <si>
    <t>PT TEMP</t>
  </si>
  <si>
    <t>PT TEMP Total</t>
  </si>
  <si>
    <t>Grand Total</t>
  </si>
  <si>
    <t>Row Labels</t>
  </si>
  <si>
    <t>FILLED</t>
  </si>
  <si>
    <t>VACANT</t>
  </si>
  <si>
    <t>Bureau of Human Resources</t>
  </si>
  <si>
    <t>Communication Bureau</t>
  </si>
  <si>
    <t>DCYF</t>
  </si>
  <si>
    <t>Division of Behavioral Health</t>
  </si>
  <si>
    <t>Division of Public Health Svs</t>
  </si>
  <si>
    <t>Economic &amp; Housing Stability</t>
  </si>
  <si>
    <t>Employee Assistance Program</t>
  </si>
  <si>
    <t>Facilities Maintenance &amp; Office Svs</t>
  </si>
  <si>
    <t>Glencliff Home</t>
  </si>
  <si>
    <t>Information Services</t>
  </si>
  <si>
    <t>Legal &amp; Regulatory Svs</t>
  </si>
  <si>
    <t>Long Term Supports and Services</t>
  </si>
  <si>
    <t>Medicaid Svs</t>
  </si>
  <si>
    <t>NH Hospital</t>
  </si>
  <si>
    <t>Office of Finance</t>
  </si>
  <si>
    <t>Office of Health Equity</t>
  </si>
  <si>
    <t>Office of the Commissioner</t>
  </si>
  <si>
    <t>Program Quality and Integrity</t>
  </si>
  <si>
    <t>Positions as of 3/11/21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</si>
</sst>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textRotation="90"/>
    </xf>
    <xf numFmtId="14" fontId="0" fillId="0" borderId="0" xfId="0" applyNumberFormat="1" applyAlignment="1">
      <alignment textRotation="90"/>
    </xf>
    <xf numFmtId="1" fontId="0" fillId="2" borderId="0" xfId="0" applyNumberFormat="1" applyFill="1" applyAlignment="1">
      <alignment textRotation="90"/>
    </xf>
    <xf numFmtId="1" fontId="0" fillId="2" borderId="0" xfId="0" applyNumberFormat="1" applyFill="1"/>
    <xf numFmtId="1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1" fontId="0" fillId="0" borderId="1" xfId="0" applyNumberFormat="1" applyFill="1" applyBorder="1"/>
    <xf numFmtId="1" fontId="0" fillId="0" borderId="2" xfId="0" applyNumberFormat="1" applyFill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3" xfId="0" applyNumberFormat="1" applyFill="1" applyBorder="1"/>
    <xf numFmtId="1" fontId="0" fillId="0" borderId="2" xfId="0" applyNumberFormat="1" applyBorder="1"/>
    <xf numFmtId="9" fontId="0" fillId="0" borderId="1" xfId="1" applyFont="1" applyBorder="1"/>
    <xf numFmtId="9" fontId="0" fillId="0" borderId="2" xfId="1" applyFont="1" applyBorder="1"/>
    <xf numFmtId="9" fontId="0" fillId="0" borderId="3" xfId="1" applyFont="1" applyBorder="1"/>
    <xf numFmtId="9" fontId="0" fillId="0" borderId="4" xfId="1" applyFont="1" applyFill="1" applyBorder="1"/>
    <xf numFmtId="0" fontId="0" fillId="0" borderId="1" xfId="0" applyBorder="1" applyAlignment="1">
      <alignment textRotation="90"/>
    </xf>
    <xf numFmtId="1" fontId="0" fillId="0" borderId="1" xfId="0" applyNumberFormat="1" applyBorder="1" applyAlignment="1">
      <alignment textRotation="90"/>
    </xf>
    <xf numFmtId="9" fontId="0" fillId="0" borderId="1" xfId="0" applyNumberFormat="1" applyBorder="1"/>
    <xf numFmtId="0" fontId="0" fillId="0" borderId="5" xfId="0" applyFill="1" applyBorder="1"/>
    <xf numFmtId="1" fontId="0" fillId="0" borderId="0" xfId="0" applyNumberFormat="1" applyFill="1"/>
    <xf numFmtId="9" fontId="0" fillId="0" borderId="0" xfId="1" applyFont="1"/>
    <xf numFmtId="9" fontId="0" fillId="0" borderId="5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Vacancy</a:t>
            </a:r>
            <a:r>
              <a:rPr lang="en-US" baseline="0"/>
              <a:t> Rate 2018-2021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'2018-2021'!$A$11</c:f>
              <c:strCache>
                <c:ptCount val="1"/>
                <c:pt idx="0">
                  <c:v>% Vacancy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'2018-2021'!$B$4:$M$4</c:f>
              <c:strCache>
                <c:ptCount val="12"/>
                <c:pt idx="0">
                  <c:v>January Total</c:v>
                </c:pt>
                <c:pt idx="1">
                  <c:v>February Total</c:v>
                </c:pt>
                <c:pt idx="2">
                  <c:v>March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August Total</c:v>
                </c:pt>
                <c:pt idx="8">
                  <c:v>September Total</c:v>
                </c:pt>
                <c:pt idx="9">
                  <c:v>October Total</c:v>
                </c:pt>
                <c:pt idx="10">
                  <c:v>November Total</c:v>
                </c:pt>
                <c:pt idx="11">
                  <c:v>December Total</c:v>
                </c:pt>
              </c:strCache>
            </c:strRef>
          </c:cat>
          <c:val>
            <c:numRef>
              <c:f>'2018-2021'!$B$11:$M$11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4-47B6-94F9-95859EC9ABF4}"/>
            </c:ext>
          </c:extLst>
        </c:ser>
        <c:ser>
          <c:idx val="1"/>
          <c:order val="1"/>
          <c:tx>
            <c:strRef>
              <c:f>'2018-2021'!$A$12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'2018-2021'!$B$4:$M$4</c:f>
              <c:strCache>
                <c:ptCount val="12"/>
                <c:pt idx="0">
                  <c:v>January Total</c:v>
                </c:pt>
                <c:pt idx="1">
                  <c:v>February Total</c:v>
                </c:pt>
                <c:pt idx="2">
                  <c:v>March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August Total</c:v>
                </c:pt>
                <c:pt idx="8">
                  <c:v>September Total</c:v>
                </c:pt>
                <c:pt idx="9">
                  <c:v>October Total</c:v>
                </c:pt>
                <c:pt idx="10">
                  <c:v>November Total</c:v>
                </c:pt>
                <c:pt idx="11">
                  <c:v>December Total</c:v>
                </c:pt>
              </c:strCache>
            </c:strRef>
          </c:cat>
          <c:val>
            <c:numRef>
              <c:f>'2018-2021'!$B$12:$M$12</c:f>
              <c:numCache>
                <c:formatCode>0%</c:formatCode>
                <c:ptCount val="12"/>
                <c:pt idx="0">
                  <c:v>9.8255217242559006E-2</c:v>
                </c:pt>
                <c:pt idx="1">
                  <c:v>9.5563918348728474E-2</c:v>
                </c:pt>
                <c:pt idx="2">
                  <c:v>9.5364351693465618E-2</c:v>
                </c:pt>
                <c:pt idx="3">
                  <c:v>9.7502565856996237E-2</c:v>
                </c:pt>
                <c:pt idx="4">
                  <c:v>0.10212110845022238</c:v>
                </c:pt>
                <c:pt idx="5">
                  <c:v>0.10023947998631542</c:v>
                </c:pt>
                <c:pt idx="6">
                  <c:v>0.10853575094081423</c:v>
                </c:pt>
                <c:pt idx="7">
                  <c:v>0.12009472259810555</c:v>
                </c:pt>
                <c:pt idx="8">
                  <c:v>0.1175575101488498</c:v>
                </c:pt>
                <c:pt idx="9">
                  <c:v>0.11189106901217862</c:v>
                </c:pt>
                <c:pt idx="10">
                  <c:v>0.10938204781235904</c:v>
                </c:pt>
                <c:pt idx="11">
                  <c:v>0.11231393775372124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4-47B6-94F9-95859EC9ABF4}"/>
            </c:ext>
          </c:extLst>
        </c:ser>
        <c:ser>
          <c:idx val="2"/>
          <c:order val="2"/>
          <c:tx>
            <c:strRef>
              <c:f>'2018-2021'!$A$13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'2018-2021'!$B$4:$M$4</c:f>
              <c:strCache>
                <c:ptCount val="12"/>
                <c:pt idx="0">
                  <c:v>January Total</c:v>
                </c:pt>
                <c:pt idx="1">
                  <c:v>February Total</c:v>
                </c:pt>
                <c:pt idx="2">
                  <c:v>March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August Total</c:v>
                </c:pt>
                <c:pt idx="8">
                  <c:v>September Total</c:v>
                </c:pt>
                <c:pt idx="9">
                  <c:v>October Total</c:v>
                </c:pt>
                <c:pt idx="10">
                  <c:v>November Total</c:v>
                </c:pt>
                <c:pt idx="11">
                  <c:v>December Total</c:v>
                </c:pt>
              </c:strCache>
            </c:strRef>
          </c:cat>
          <c:val>
            <c:numRef>
              <c:f>'2018-2021'!$B$13:$M$13</c:f>
              <c:numCache>
                <c:formatCode>0%</c:formatCode>
                <c:ptCount val="12"/>
                <c:pt idx="0">
                  <c:v>0.11121447902571042</c:v>
                </c:pt>
                <c:pt idx="1">
                  <c:v>0.1172192151556157</c:v>
                </c:pt>
                <c:pt idx="2">
                  <c:v>0.11341339648173207</c:v>
                </c:pt>
                <c:pt idx="3">
                  <c:v>0.11502029769959404</c:v>
                </c:pt>
                <c:pt idx="4">
                  <c:v>0.11781123139377538</c:v>
                </c:pt>
                <c:pt idx="5">
                  <c:v>0.11781123139377538</c:v>
                </c:pt>
                <c:pt idx="6">
                  <c:v>0.11226194453725359</c:v>
                </c:pt>
                <c:pt idx="7">
                  <c:v>0.1107584363514868</c:v>
                </c:pt>
                <c:pt idx="8">
                  <c:v>0.11907784831272969</c:v>
                </c:pt>
                <c:pt idx="9">
                  <c:v>0.12</c:v>
                </c:pt>
                <c:pt idx="10">
                  <c:v>0.13148210103713617</c:v>
                </c:pt>
                <c:pt idx="11">
                  <c:v>0.13633057851239669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4-47B6-94F9-95859EC9ABF4}"/>
            </c:ext>
          </c:extLst>
        </c:ser>
        <c:ser>
          <c:idx val="3"/>
          <c:order val="3"/>
          <c:tx>
            <c:strRef>
              <c:f>'2018-2021'!$A$14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'2018-2021'!$B$4:$M$4</c:f>
              <c:strCache>
                <c:ptCount val="12"/>
                <c:pt idx="0">
                  <c:v>January Total</c:v>
                </c:pt>
                <c:pt idx="1">
                  <c:v>February Total</c:v>
                </c:pt>
                <c:pt idx="2">
                  <c:v>March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August Total</c:v>
                </c:pt>
                <c:pt idx="8">
                  <c:v>September Total</c:v>
                </c:pt>
                <c:pt idx="9">
                  <c:v>October Total</c:v>
                </c:pt>
                <c:pt idx="10">
                  <c:v>November Total</c:v>
                </c:pt>
                <c:pt idx="11">
                  <c:v>December Total</c:v>
                </c:pt>
              </c:strCache>
            </c:strRef>
          </c:cat>
          <c:val>
            <c:numRef>
              <c:f>'2018-2021'!$B$14:$M$14</c:f>
              <c:numCache>
                <c:formatCode>0%</c:formatCode>
                <c:ptCount val="1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94-47B6-94F9-95859EC9ABF4}"/>
            </c:ext>
          </c:extLst>
        </c:ser>
        <c:ser>
          <c:idx val="4"/>
          <c:order val="4"/>
          <c:tx>
            <c:strRef>
              <c:f>'2018-2021'!$A$15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'2018-2021'!$B$4:$M$4</c:f>
              <c:strCache>
                <c:ptCount val="12"/>
                <c:pt idx="0">
                  <c:v>January Total</c:v>
                </c:pt>
                <c:pt idx="1">
                  <c:v>February Total</c:v>
                </c:pt>
                <c:pt idx="2">
                  <c:v>March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August Total</c:v>
                </c:pt>
                <c:pt idx="8">
                  <c:v>September Total</c:v>
                </c:pt>
                <c:pt idx="9">
                  <c:v>October Total</c:v>
                </c:pt>
                <c:pt idx="10">
                  <c:v>November Total</c:v>
                </c:pt>
                <c:pt idx="11">
                  <c:v>December Total</c:v>
                </c:pt>
              </c:strCache>
            </c:strRef>
          </c:cat>
          <c:val>
            <c:numRef>
              <c:f>'2018-2021'!$B$15:$M$15</c:f>
              <c:numCache>
                <c:formatCode>0%</c:formatCode>
                <c:ptCount val="12"/>
                <c:pt idx="0">
                  <c:v>0.15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94-47B6-94F9-95859EC9AB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4942904"/>
        <c:axId val="644936672"/>
      </c:barChart>
      <c:catAx>
        <c:axId val="64494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936672"/>
        <c:crosses val="autoZero"/>
        <c:auto val="1"/>
        <c:lblAlgn val="ctr"/>
        <c:lblOffset val="100"/>
        <c:noMultiLvlLbl val="0"/>
      </c:catAx>
      <c:valAx>
        <c:axId val="64493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942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15</xdr:row>
      <xdr:rowOff>142874</xdr:rowOff>
    </xdr:from>
    <xdr:to>
      <xdr:col>12</xdr:col>
      <xdr:colOff>123825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2" sqref="A2"/>
    </sheetView>
  </sheetViews>
  <sheetFormatPr defaultRowHeight="15" x14ac:dyDescent="0.25"/>
  <cols>
    <col min="1" max="1" width="32.5703125" bestFit="1" customWidth="1"/>
    <col min="2" max="2" width="14.85546875" bestFit="1" customWidth="1"/>
    <col min="3" max="3" width="8.42578125" bestFit="1" customWidth="1"/>
    <col min="4" max="4" width="19.85546875" bestFit="1" customWidth="1"/>
    <col min="5" max="5" width="8.28515625" bestFit="1" customWidth="1"/>
    <col min="6" max="6" width="8.42578125" bestFit="1" customWidth="1"/>
    <col min="7" max="7" width="13.28515625" bestFit="1" customWidth="1"/>
    <col min="8" max="9" width="8.42578125" bestFit="1" customWidth="1"/>
    <col min="10" max="10" width="13.42578125" bestFit="1" customWidth="1"/>
    <col min="11" max="11" width="11.140625" bestFit="1" customWidth="1"/>
  </cols>
  <sheetData>
    <row r="1" spans="1:11" x14ac:dyDescent="0.25">
      <c r="A1" t="s">
        <v>72</v>
      </c>
    </row>
    <row r="2" spans="1:11" x14ac:dyDescent="0.25">
      <c r="B2" t="s">
        <v>44</v>
      </c>
      <c r="D2" t="s">
        <v>45</v>
      </c>
      <c r="E2" t="s">
        <v>46</v>
      </c>
      <c r="G2" t="s">
        <v>47</v>
      </c>
      <c r="H2" t="s">
        <v>48</v>
      </c>
      <c r="J2" t="s">
        <v>49</v>
      </c>
      <c r="K2" t="s">
        <v>50</v>
      </c>
    </row>
    <row r="3" spans="1:11" x14ac:dyDescent="0.25">
      <c r="A3" t="s">
        <v>51</v>
      </c>
      <c r="B3" t="s">
        <v>52</v>
      </c>
      <c r="C3" t="s">
        <v>53</v>
      </c>
      <c r="E3" t="s">
        <v>52</v>
      </c>
      <c r="F3" t="s">
        <v>53</v>
      </c>
      <c r="H3" t="s">
        <v>52</v>
      </c>
      <c r="I3" t="s">
        <v>53</v>
      </c>
    </row>
    <row r="4" spans="1:11" x14ac:dyDescent="0.25">
      <c r="A4" t="s">
        <v>54</v>
      </c>
      <c r="B4">
        <v>24</v>
      </c>
      <c r="C4">
        <v>6</v>
      </c>
      <c r="D4">
        <v>30</v>
      </c>
      <c r="H4">
        <v>1</v>
      </c>
      <c r="I4">
        <v>1</v>
      </c>
      <c r="J4">
        <v>2</v>
      </c>
      <c r="K4">
        <v>32</v>
      </c>
    </row>
    <row r="5" spans="1:11" x14ac:dyDescent="0.25">
      <c r="A5" t="s">
        <v>55</v>
      </c>
      <c r="B5">
        <v>4</v>
      </c>
      <c r="D5">
        <v>4</v>
      </c>
      <c r="K5">
        <v>4</v>
      </c>
    </row>
    <row r="6" spans="1:11" x14ac:dyDescent="0.25">
      <c r="A6" t="s">
        <v>56</v>
      </c>
      <c r="B6">
        <v>648</v>
      </c>
      <c r="C6">
        <v>132</v>
      </c>
      <c r="D6">
        <v>780</v>
      </c>
      <c r="F6">
        <v>4</v>
      </c>
      <c r="G6">
        <v>4</v>
      </c>
      <c r="H6">
        <v>19</v>
      </c>
      <c r="I6">
        <v>22</v>
      </c>
      <c r="J6">
        <v>41</v>
      </c>
      <c r="K6">
        <v>825</v>
      </c>
    </row>
    <row r="7" spans="1:11" x14ac:dyDescent="0.25">
      <c r="A7" t="s">
        <v>57</v>
      </c>
      <c r="B7">
        <v>36</v>
      </c>
      <c r="C7">
        <v>9</v>
      </c>
      <c r="D7">
        <v>45</v>
      </c>
      <c r="E7">
        <v>8</v>
      </c>
      <c r="F7">
        <v>4</v>
      </c>
      <c r="G7">
        <v>12</v>
      </c>
      <c r="I7">
        <v>2</v>
      </c>
      <c r="J7">
        <v>2</v>
      </c>
      <c r="K7">
        <v>59</v>
      </c>
    </row>
    <row r="8" spans="1:11" x14ac:dyDescent="0.25">
      <c r="A8" t="s">
        <v>58</v>
      </c>
      <c r="B8">
        <v>213</v>
      </c>
      <c r="C8">
        <v>32</v>
      </c>
      <c r="D8">
        <v>245</v>
      </c>
      <c r="E8">
        <v>41</v>
      </c>
      <c r="F8">
        <v>16</v>
      </c>
      <c r="G8">
        <v>57</v>
      </c>
      <c r="H8">
        <v>21</v>
      </c>
      <c r="I8">
        <v>22</v>
      </c>
      <c r="J8">
        <v>43</v>
      </c>
      <c r="K8">
        <v>345</v>
      </c>
    </row>
    <row r="9" spans="1:11" x14ac:dyDescent="0.25">
      <c r="A9" t="s">
        <v>59</v>
      </c>
      <c r="B9">
        <v>538</v>
      </c>
      <c r="C9">
        <v>59</v>
      </c>
      <c r="D9">
        <v>597</v>
      </c>
      <c r="E9">
        <v>6</v>
      </c>
      <c r="G9">
        <v>6</v>
      </c>
      <c r="H9">
        <v>13</v>
      </c>
      <c r="I9">
        <v>21</v>
      </c>
      <c r="J9">
        <v>34</v>
      </c>
      <c r="K9">
        <v>637</v>
      </c>
    </row>
    <row r="10" spans="1:11" x14ac:dyDescent="0.25">
      <c r="A10" t="s">
        <v>60</v>
      </c>
      <c r="B10">
        <v>5</v>
      </c>
      <c r="C10">
        <v>1</v>
      </c>
      <c r="D10">
        <v>6</v>
      </c>
      <c r="K10">
        <v>6</v>
      </c>
    </row>
    <row r="11" spans="1:11" x14ac:dyDescent="0.25">
      <c r="A11" t="s">
        <v>61</v>
      </c>
      <c r="B11">
        <v>25</v>
      </c>
      <c r="C11">
        <v>4</v>
      </c>
      <c r="D11">
        <v>29</v>
      </c>
      <c r="H11">
        <v>3</v>
      </c>
      <c r="I11">
        <v>3</v>
      </c>
      <c r="J11">
        <v>6</v>
      </c>
      <c r="K11">
        <v>35</v>
      </c>
    </row>
    <row r="12" spans="1:11" x14ac:dyDescent="0.25">
      <c r="A12" t="s">
        <v>62</v>
      </c>
      <c r="B12">
        <v>128</v>
      </c>
      <c r="C12">
        <v>36</v>
      </c>
      <c r="D12">
        <v>164</v>
      </c>
      <c r="H12">
        <v>18</v>
      </c>
      <c r="I12">
        <v>21</v>
      </c>
      <c r="J12">
        <v>39</v>
      </c>
      <c r="K12">
        <v>203</v>
      </c>
    </row>
    <row r="13" spans="1:11" x14ac:dyDescent="0.25">
      <c r="A13" t="s">
        <v>63</v>
      </c>
      <c r="B13">
        <v>12</v>
      </c>
      <c r="C13">
        <v>10</v>
      </c>
      <c r="D13">
        <v>22</v>
      </c>
      <c r="H13">
        <v>2</v>
      </c>
      <c r="J13">
        <v>2</v>
      </c>
      <c r="K13">
        <v>24</v>
      </c>
    </row>
    <row r="14" spans="1:11" x14ac:dyDescent="0.25">
      <c r="A14" t="s">
        <v>64</v>
      </c>
      <c r="B14">
        <v>148</v>
      </c>
      <c r="C14">
        <v>21</v>
      </c>
      <c r="D14">
        <v>169</v>
      </c>
      <c r="F14">
        <v>9</v>
      </c>
      <c r="G14">
        <v>9</v>
      </c>
      <c r="H14">
        <v>6</v>
      </c>
      <c r="I14">
        <v>11</v>
      </c>
      <c r="J14">
        <v>17</v>
      </c>
      <c r="K14">
        <v>195</v>
      </c>
    </row>
    <row r="15" spans="1:11" x14ac:dyDescent="0.25">
      <c r="A15" t="s">
        <v>65</v>
      </c>
      <c r="B15">
        <v>123</v>
      </c>
      <c r="C15">
        <v>16</v>
      </c>
      <c r="D15">
        <v>139</v>
      </c>
      <c r="H15">
        <v>5</v>
      </c>
      <c r="I15">
        <v>9</v>
      </c>
      <c r="J15">
        <v>14</v>
      </c>
      <c r="K15">
        <v>153</v>
      </c>
    </row>
    <row r="16" spans="1:11" x14ac:dyDescent="0.25">
      <c r="A16" t="s">
        <v>66</v>
      </c>
      <c r="B16">
        <v>19</v>
      </c>
      <c r="C16">
        <v>11</v>
      </c>
      <c r="D16">
        <v>30</v>
      </c>
      <c r="F16">
        <v>1</v>
      </c>
      <c r="G16">
        <v>1</v>
      </c>
      <c r="H16">
        <v>2</v>
      </c>
      <c r="I16">
        <v>3</v>
      </c>
      <c r="J16">
        <v>5</v>
      </c>
      <c r="K16">
        <v>36</v>
      </c>
    </row>
    <row r="17" spans="1:11" x14ac:dyDescent="0.25">
      <c r="A17" t="s">
        <v>67</v>
      </c>
      <c r="B17">
        <v>531</v>
      </c>
      <c r="C17">
        <v>99</v>
      </c>
      <c r="D17">
        <v>630</v>
      </c>
      <c r="E17">
        <v>32</v>
      </c>
      <c r="F17">
        <v>36</v>
      </c>
      <c r="G17">
        <v>68</v>
      </c>
      <c r="H17">
        <v>114</v>
      </c>
      <c r="I17">
        <v>134</v>
      </c>
      <c r="J17">
        <v>248</v>
      </c>
      <c r="K17">
        <v>946</v>
      </c>
    </row>
    <row r="18" spans="1:11" x14ac:dyDescent="0.25">
      <c r="A18" t="s">
        <v>68</v>
      </c>
      <c r="B18">
        <v>103</v>
      </c>
      <c r="C18">
        <v>41</v>
      </c>
      <c r="D18">
        <v>144</v>
      </c>
      <c r="E18">
        <v>2</v>
      </c>
      <c r="F18">
        <v>1</v>
      </c>
      <c r="G18">
        <v>3</v>
      </c>
      <c r="H18">
        <v>6</v>
      </c>
      <c r="I18">
        <v>6</v>
      </c>
      <c r="J18">
        <v>12</v>
      </c>
      <c r="K18">
        <v>159</v>
      </c>
    </row>
    <row r="19" spans="1:11" x14ac:dyDescent="0.25">
      <c r="A19" t="s">
        <v>69</v>
      </c>
      <c r="B19">
        <v>7</v>
      </c>
      <c r="C19">
        <v>3</v>
      </c>
      <c r="D19">
        <v>10</v>
      </c>
      <c r="F19">
        <v>1</v>
      </c>
      <c r="G19">
        <v>1</v>
      </c>
      <c r="K19">
        <v>11</v>
      </c>
    </row>
    <row r="20" spans="1:11" x14ac:dyDescent="0.25">
      <c r="A20" t="s">
        <v>70</v>
      </c>
      <c r="B20">
        <v>7</v>
      </c>
      <c r="C20">
        <v>6</v>
      </c>
      <c r="D20">
        <v>13</v>
      </c>
      <c r="H20">
        <v>2</v>
      </c>
      <c r="J20">
        <v>2</v>
      </c>
      <c r="K20">
        <v>15</v>
      </c>
    </row>
    <row r="21" spans="1:11" x14ac:dyDescent="0.25">
      <c r="A21" t="s">
        <v>71</v>
      </c>
      <c r="B21">
        <v>75</v>
      </c>
      <c r="C21">
        <v>21</v>
      </c>
      <c r="D21">
        <v>96</v>
      </c>
      <c r="H21">
        <v>6</v>
      </c>
      <c r="I21">
        <v>8</v>
      </c>
      <c r="J21">
        <v>14</v>
      </c>
      <c r="K21">
        <v>110</v>
      </c>
    </row>
    <row r="22" spans="1:11" x14ac:dyDescent="0.25">
      <c r="A22" t="s">
        <v>50</v>
      </c>
      <c r="B22">
        <v>2646</v>
      </c>
      <c r="C22">
        <v>507</v>
      </c>
      <c r="D22">
        <v>3153</v>
      </c>
      <c r="E22">
        <v>89</v>
      </c>
      <c r="F22">
        <v>72</v>
      </c>
      <c r="G22">
        <v>161</v>
      </c>
      <c r="H22">
        <v>218</v>
      </c>
      <c r="I22">
        <v>263</v>
      </c>
      <c r="J22">
        <v>481</v>
      </c>
      <c r="K22">
        <v>3795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F16" sqref="F16"/>
    </sheetView>
  </sheetViews>
  <sheetFormatPr defaultRowHeight="15" x14ac:dyDescent="0.25"/>
  <cols>
    <col min="1" max="1" width="31.7109375" customWidth="1"/>
  </cols>
  <sheetData>
    <row r="2" spans="1:13" ht="99" x14ac:dyDescent="0.25">
      <c r="A2" s="1"/>
      <c r="B2" s="3" t="s">
        <v>0</v>
      </c>
      <c r="C2" s="3" t="s">
        <v>1</v>
      </c>
      <c r="D2" s="3" t="s">
        <v>23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x14ac:dyDescent="0.25">
      <c r="A3" s="7" t="s">
        <v>12</v>
      </c>
      <c r="B3" s="8">
        <v>464.5</v>
      </c>
      <c r="C3" s="26">
        <v>463</v>
      </c>
      <c r="D3" s="8"/>
      <c r="E3" s="8"/>
      <c r="F3" s="8"/>
      <c r="G3" s="8"/>
      <c r="H3" s="8"/>
      <c r="I3" s="8"/>
      <c r="J3" s="9"/>
      <c r="K3" s="10"/>
      <c r="L3" s="11"/>
      <c r="M3" s="12"/>
    </row>
    <row r="4" spans="1:13" x14ac:dyDescent="0.25">
      <c r="A4" s="7"/>
      <c r="B4" s="8"/>
      <c r="C4" s="26"/>
      <c r="D4" s="8"/>
      <c r="E4" s="8"/>
      <c r="F4" s="8"/>
      <c r="G4" s="8"/>
      <c r="H4" s="8"/>
      <c r="I4" s="8"/>
      <c r="J4" s="9"/>
      <c r="K4" s="10"/>
      <c r="L4" s="11"/>
      <c r="M4" s="12"/>
    </row>
    <row r="5" spans="1:13" x14ac:dyDescent="0.25">
      <c r="A5" s="7" t="s">
        <v>13</v>
      </c>
      <c r="B5" s="8">
        <v>79.25</v>
      </c>
      <c r="C5" s="26">
        <v>78</v>
      </c>
      <c r="D5" s="8"/>
      <c r="E5" s="8"/>
      <c r="F5" s="8"/>
      <c r="G5" s="8"/>
      <c r="H5" s="8"/>
      <c r="I5" s="8"/>
      <c r="J5" s="9"/>
      <c r="K5" s="10"/>
      <c r="L5" s="11"/>
      <c r="M5" s="12"/>
    </row>
    <row r="6" spans="1:13" x14ac:dyDescent="0.25">
      <c r="A6" s="7" t="s">
        <v>14</v>
      </c>
      <c r="B6" s="8">
        <v>385.25</v>
      </c>
      <c r="C6" s="26">
        <v>385</v>
      </c>
      <c r="D6" s="8"/>
      <c r="E6" s="8"/>
      <c r="F6" s="8"/>
      <c r="G6" s="8"/>
      <c r="H6" s="8"/>
      <c r="I6" s="8"/>
      <c r="J6" s="9"/>
      <c r="K6" s="10"/>
      <c r="L6" s="11"/>
      <c r="M6" s="12"/>
    </row>
    <row r="7" spans="1:13" x14ac:dyDescent="0.25">
      <c r="A7" s="7"/>
      <c r="B7" s="8"/>
      <c r="C7" s="26"/>
      <c r="D7" s="8"/>
      <c r="E7" s="8"/>
      <c r="F7" s="8"/>
      <c r="G7" s="8"/>
      <c r="H7" s="8"/>
      <c r="I7" s="8"/>
      <c r="J7" s="9"/>
      <c r="K7" s="10"/>
      <c r="L7" s="11"/>
      <c r="M7" s="12"/>
    </row>
    <row r="8" spans="1:13" x14ac:dyDescent="0.25">
      <c r="A8" s="7" t="s">
        <v>15</v>
      </c>
      <c r="B8" s="8">
        <v>10.5</v>
      </c>
      <c r="C8" s="26">
        <v>12</v>
      </c>
      <c r="D8" s="8"/>
      <c r="E8" s="8"/>
      <c r="F8" s="8"/>
      <c r="G8" s="8"/>
      <c r="H8" s="8"/>
      <c r="I8" s="8"/>
      <c r="J8" s="9"/>
      <c r="K8" s="10"/>
      <c r="L8" s="11"/>
      <c r="M8" s="12"/>
    </row>
    <row r="9" spans="1:13" x14ac:dyDescent="0.25">
      <c r="A9" s="7" t="s">
        <v>16</v>
      </c>
      <c r="B9" s="8">
        <v>49</v>
      </c>
      <c r="C9" s="26">
        <v>65.25</v>
      </c>
      <c r="D9" s="8"/>
      <c r="E9" s="8"/>
      <c r="F9" s="8"/>
      <c r="G9" s="8"/>
      <c r="H9" s="8"/>
      <c r="I9" s="8"/>
      <c r="J9" s="9"/>
      <c r="K9" s="10"/>
      <c r="L9" s="11"/>
      <c r="M9" s="12"/>
    </row>
    <row r="10" spans="1:13" x14ac:dyDescent="0.25">
      <c r="A10" s="7" t="s">
        <v>17</v>
      </c>
      <c r="B10" s="8">
        <v>103</v>
      </c>
      <c r="C10" s="26">
        <v>107.25</v>
      </c>
      <c r="D10" s="8"/>
      <c r="E10" s="8"/>
      <c r="F10" s="8"/>
      <c r="G10" s="8"/>
      <c r="H10" s="8"/>
      <c r="I10" s="8"/>
      <c r="J10" s="9"/>
      <c r="K10" s="10"/>
      <c r="L10" s="11"/>
      <c r="M10" s="12"/>
    </row>
    <row r="11" spans="1:13" x14ac:dyDescent="0.25">
      <c r="A11" s="7" t="s">
        <v>21</v>
      </c>
      <c r="B11" s="8">
        <v>44.75</v>
      </c>
      <c r="C11" s="26">
        <v>40.75</v>
      </c>
      <c r="D11" s="8"/>
      <c r="E11" s="8"/>
      <c r="F11" s="8"/>
      <c r="G11" s="8"/>
      <c r="H11" s="8"/>
      <c r="I11" s="8"/>
      <c r="J11" s="9"/>
      <c r="K11" s="10"/>
      <c r="L11" s="11"/>
      <c r="M11" s="12"/>
    </row>
    <row r="12" spans="1:13" x14ac:dyDescent="0.25">
      <c r="A12" s="7" t="s">
        <v>24</v>
      </c>
      <c r="B12" s="8">
        <v>52</v>
      </c>
      <c r="C12" s="26">
        <v>62.5</v>
      </c>
      <c r="D12" s="8"/>
      <c r="E12" s="8"/>
      <c r="F12" s="8"/>
      <c r="G12" s="8"/>
      <c r="H12" s="8"/>
      <c r="I12" s="8"/>
      <c r="J12" s="9"/>
      <c r="K12" s="10"/>
      <c r="L12" s="11"/>
      <c r="M12" s="12"/>
    </row>
    <row r="13" spans="1:13" x14ac:dyDescent="0.25">
      <c r="A13" s="7" t="s">
        <v>19</v>
      </c>
      <c r="B13" s="8">
        <v>4.5</v>
      </c>
      <c r="C13" s="26">
        <v>5.75</v>
      </c>
      <c r="D13" s="8"/>
      <c r="E13" s="8"/>
      <c r="F13" s="8"/>
      <c r="G13" s="8"/>
      <c r="H13" s="8"/>
      <c r="I13" s="8"/>
      <c r="J13" s="9"/>
      <c r="K13" s="10"/>
      <c r="L13" s="11"/>
      <c r="M13" s="12"/>
    </row>
    <row r="14" spans="1:13" x14ac:dyDescent="0.25">
      <c r="A14" s="7" t="s">
        <v>20</v>
      </c>
      <c r="B14" s="8">
        <v>121.5</v>
      </c>
      <c r="C14" s="26">
        <v>91.5</v>
      </c>
      <c r="D14" s="8"/>
      <c r="E14" s="8"/>
      <c r="F14" s="8"/>
      <c r="G14" s="8"/>
      <c r="H14" s="8"/>
      <c r="I14" s="8"/>
      <c r="J14" s="9"/>
      <c r="K14" s="10"/>
      <c r="L14" s="11"/>
      <c r="M14" s="12"/>
    </row>
    <row r="15" spans="1:13" x14ac:dyDescent="0.25">
      <c r="A15" s="7"/>
      <c r="B15" s="7"/>
      <c r="C15" s="7"/>
      <c r="D15" s="7"/>
      <c r="E15" s="7"/>
      <c r="F15" s="12"/>
      <c r="G15" s="7"/>
      <c r="H15" s="7"/>
      <c r="I15" s="7"/>
      <c r="J15" s="13"/>
      <c r="K15" s="14"/>
      <c r="L15" s="15"/>
      <c r="M15" s="7"/>
    </row>
    <row r="16" spans="1:13" x14ac:dyDescent="0.25">
      <c r="A16" s="7"/>
      <c r="B16" s="8"/>
      <c r="C16" s="8"/>
      <c r="D16" s="8"/>
      <c r="E16" s="8"/>
      <c r="F16" s="8"/>
      <c r="G16" s="8"/>
      <c r="H16" s="8"/>
      <c r="I16" s="8"/>
      <c r="J16" s="9"/>
      <c r="K16" s="16"/>
      <c r="L16" s="11"/>
      <c r="M16" s="12"/>
    </row>
    <row r="17" spans="1:13" x14ac:dyDescent="0.25">
      <c r="A17" s="7" t="s">
        <v>25</v>
      </c>
      <c r="B17" s="8">
        <v>3067</v>
      </c>
      <c r="C17" s="8">
        <v>3067</v>
      </c>
      <c r="D17" s="7"/>
      <c r="E17" s="7"/>
      <c r="F17" s="7"/>
      <c r="G17" s="7"/>
      <c r="H17" s="8"/>
      <c r="I17" s="7"/>
      <c r="J17" s="9"/>
      <c r="K17" s="16"/>
      <c r="L17" s="11"/>
      <c r="M17" s="12"/>
    </row>
    <row r="18" spans="1:13" x14ac:dyDescent="0.25">
      <c r="A18" s="7" t="s">
        <v>15</v>
      </c>
      <c r="B18" s="12">
        <v>87</v>
      </c>
      <c r="C18" s="12">
        <v>87</v>
      </c>
      <c r="D18" s="12"/>
      <c r="E18" s="12"/>
      <c r="F18" s="12"/>
      <c r="G18" s="12"/>
      <c r="H18" s="12"/>
      <c r="I18" s="12"/>
      <c r="J18" s="17"/>
      <c r="K18" s="16"/>
      <c r="L18" s="11"/>
      <c r="M18" s="12"/>
    </row>
    <row r="19" spans="1:13" x14ac:dyDescent="0.25">
      <c r="A19" s="7" t="s">
        <v>26</v>
      </c>
      <c r="B19" s="12">
        <f>SUM(B17:B18)</f>
        <v>3154</v>
      </c>
      <c r="C19" s="12">
        <f>SUM(C17:C18)</f>
        <v>3154</v>
      </c>
      <c r="D19" s="7"/>
      <c r="E19" s="7"/>
      <c r="F19" s="7"/>
      <c r="G19" s="7"/>
      <c r="H19" s="7"/>
      <c r="I19" s="7"/>
      <c r="J19" s="13"/>
      <c r="K19" s="14"/>
      <c r="L19" s="15"/>
      <c r="M19" s="7"/>
    </row>
    <row r="20" spans="1:13" x14ac:dyDescent="0.25">
      <c r="A20" s="7"/>
      <c r="B20" s="18"/>
      <c r="C20" s="18"/>
      <c r="D20" s="18"/>
      <c r="E20" s="18"/>
      <c r="F20" s="18"/>
      <c r="G20" s="18"/>
      <c r="H20" s="18"/>
      <c r="I20" s="18"/>
      <c r="J20" s="19"/>
      <c r="K20" s="20"/>
      <c r="L20" s="21"/>
      <c r="M20" s="21"/>
    </row>
    <row r="21" spans="1:13" x14ac:dyDescent="0.25">
      <c r="A21" s="7" t="s">
        <v>27</v>
      </c>
      <c r="B21" s="27">
        <f>B3/B19</f>
        <v>0.14727330374128092</v>
      </c>
      <c r="C21" s="27">
        <f>C3/C19</f>
        <v>0.14679771718452758</v>
      </c>
    </row>
    <row r="22" spans="1:13" x14ac:dyDescent="0.25">
      <c r="G22" s="6"/>
    </row>
    <row r="27" spans="1:13" x14ac:dyDescent="0.25">
      <c r="A27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L21"/>
  <sheetViews>
    <sheetView workbookViewId="0">
      <selection activeCell="K5" sqref="K5:K16"/>
    </sheetView>
  </sheetViews>
  <sheetFormatPr defaultRowHeight="15" x14ac:dyDescent="0.25"/>
  <cols>
    <col min="1" max="1" width="27.28515625" customWidth="1"/>
    <col min="2" max="5" width="9.140625" customWidth="1"/>
    <col min="6" max="6" width="9.140625" style="5"/>
    <col min="7" max="10" width="9.140625" customWidth="1"/>
    <col min="11" max="11" width="9.140625" style="5"/>
    <col min="12" max="15" width="9.140625" customWidth="1"/>
    <col min="16" max="16" width="9.140625" style="5"/>
    <col min="17" max="20" width="9.140625" customWidth="1"/>
    <col min="21" max="21" width="9.140625" style="5"/>
    <col min="22" max="25" width="9.140625" customWidth="1"/>
    <col min="26" max="26" width="9.140625" style="5"/>
    <col min="27" max="31" width="9.140625" customWidth="1"/>
    <col min="32" max="32" width="9.140625" style="5"/>
    <col min="33" max="36" width="9.140625" customWidth="1"/>
    <col min="37" max="37" width="9.140625" style="5"/>
    <col min="38" max="42" width="9.140625" customWidth="1"/>
    <col min="43" max="43" width="9.140625" style="5"/>
    <col min="44" max="47" width="9.140625" customWidth="1"/>
    <col min="48" max="48" width="9.140625" style="5"/>
    <col min="49" max="52" width="9.140625" customWidth="1"/>
    <col min="53" max="53" width="9.140625" style="5"/>
    <col min="54" max="58" width="9.140625" customWidth="1"/>
    <col min="59" max="59" width="9.140625" style="5"/>
    <col min="60" max="63" width="9.140625" customWidth="1"/>
    <col min="64" max="64" width="9.140625" style="5"/>
  </cols>
  <sheetData>
    <row r="3" spans="1:64" s="1" customFormat="1" ht="9" customHeight="1" x14ac:dyDescent="0.25">
      <c r="B3" s="2"/>
      <c r="C3" s="2"/>
      <c r="D3" s="2"/>
      <c r="E3" s="2"/>
      <c r="F3" s="3"/>
      <c r="G3" s="2"/>
      <c r="H3" s="2"/>
      <c r="I3" s="2"/>
      <c r="J3" s="2"/>
      <c r="K3" s="3"/>
      <c r="L3" s="2"/>
      <c r="M3" s="2"/>
      <c r="N3" s="2"/>
      <c r="O3" s="2"/>
      <c r="P3" s="3"/>
      <c r="Q3" s="2"/>
      <c r="R3" s="2"/>
      <c r="S3" s="2"/>
      <c r="T3" s="2"/>
      <c r="U3" s="3"/>
      <c r="V3" s="2"/>
      <c r="W3" s="2"/>
      <c r="X3" s="2"/>
      <c r="Y3" s="2"/>
      <c r="Z3" s="3"/>
      <c r="AA3" s="2"/>
      <c r="AB3" s="2"/>
      <c r="AC3" s="2"/>
      <c r="AD3" s="2"/>
      <c r="AE3" s="2"/>
      <c r="AF3" s="3"/>
      <c r="AG3" s="2"/>
      <c r="AH3" s="2"/>
      <c r="AI3" s="2"/>
      <c r="AJ3" s="2"/>
      <c r="AK3" s="3"/>
      <c r="AL3" s="2"/>
      <c r="AM3" s="2"/>
      <c r="AN3" s="2"/>
      <c r="AO3" s="2"/>
      <c r="AP3" s="2"/>
      <c r="AQ3" s="3"/>
      <c r="AR3" s="2"/>
      <c r="AS3" s="2"/>
      <c r="AT3" s="2"/>
      <c r="AU3" s="2"/>
      <c r="AV3" s="3"/>
      <c r="AW3" s="2"/>
      <c r="AX3" s="2"/>
      <c r="AY3" s="2"/>
      <c r="AZ3" s="2"/>
      <c r="BA3" s="3"/>
      <c r="BB3" s="2"/>
      <c r="BC3" s="2"/>
      <c r="BD3" s="2"/>
      <c r="BE3" s="2"/>
      <c r="BF3" s="2"/>
      <c r="BG3" s="3"/>
      <c r="BH3" s="2"/>
      <c r="BI3" s="2"/>
      <c r="BJ3" s="2"/>
      <c r="BK3" s="2"/>
      <c r="BL3" s="3"/>
    </row>
    <row r="4" spans="1:64" s="1" customFormat="1" ht="99" x14ac:dyDescent="0.25">
      <c r="B4" s="2">
        <v>44200</v>
      </c>
      <c r="C4" s="2">
        <v>44207</v>
      </c>
      <c r="D4" s="2">
        <v>44215</v>
      </c>
      <c r="E4" s="2">
        <v>44221</v>
      </c>
      <c r="F4" s="3" t="s">
        <v>0</v>
      </c>
      <c r="G4" s="2">
        <v>44228</v>
      </c>
      <c r="H4" s="2">
        <v>44235</v>
      </c>
      <c r="I4" s="2">
        <v>44243</v>
      </c>
      <c r="J4" s="2">
        <v>44249</v>
      </c>
      <c r="K4" s="3" t="s">
        <v>1</v>
      </c>
      <c r="L4" s="2">
        <v>43899</v>
      </c>
      <c r="M4" s="2">
        <v>43906</v>
      </c>
      <c r="N4" s="2">
        <v>43913</v>
      </c>
      <c r="O4" s="2">
        <v>43920</v>
      </c>
      <c r="P4" s="3" t="s">
        <v>2</v>
      </c>
      <c r="Q4" s="2">
        <v>43927</v>
      </c>
      <c r="R4" s="2">
        <v>43934</v>
      </c>
      <c r="S4" s="2">
        <v>43941</v>
      </c>
      <c r="T4" s="2">
        <v>43948</v>
      </c>
      <c r="U4" s="3" t="s">
        <v>3</v>
      </c>
      <c r="V4" s="2">
        <v>43955</v>
      </c>
      <c r="W4" s="2">
        <v>43962</v>
      </c>
      <c r="X4" s="2">
        <v>43969</v>
      </c>
      <c r="Y4" s="2">
        <v>43977</v>
      </c>
      <c r="Z4" s="3" t="s">
        <v>4</v>
      </c>
      <c r="AA4" s="2">
        <v>43983</v>
      </c>
      <c r="AB4" s="2">
        <v>43990</v>
      </c>
      <c r="AC4" s="2">
        <v>43997</v>
      </c>
      <c r="AD4" s="2">
        <v>44004</v>
      </c>
      <c r="AE4" s="2">
        <v>44011</v>
      </c>
      <c r="AF4" s="3" t="s">
        <v>5</v>
      </c>
      <c r="AG4" s="2">
        <v>44018</v>
      </c>
      <c r="AH4" s="2">
        <v>44025</v>
      </c>
      <c r="AI4" s="2">
        <v>44032</v>
      </c>
      <c r="AJ4" s="2">
        <v>44039</v>
      </c>
      <c r="AK4" s="3" t="s">
        <v>6</v>
      </c>
      <c r="AL4" s="2">
        <v>44046</v>
      </c>
      <c r="AM4" s="2">
        <v>44053</v>
      </c>
      <c r="AN4" s="2">
        <v>44060</v>
      </c>
      <c r="AO4" s="2">
        <v>44067</v>
      </c>
      <c r="AP4" s="2">
        <v>44074</v>
      </c>
      <c r="AQ4" s="3" t="s">
        <v>7</v>
      </c>
      <c r="AR4" s="2">
        <v>44082</v>
      </c>
      <c r="AS4" s="2">
        <v>44088</v>
      </c>
      <c r="AT4" s="2">
        <v>44095</v>
      </c>
      <c r="AU4" s="2">
        <v>44102</v>
      </c>
      <c r="AV4" s="3" t="s">
        <v>8</v>
      </c>
      <c r="AW4" s="2">
        <v>44109</v>
      </c>
      <c r="AX4" s="2">
        <v>44116</v>
      </c>
      <c r="AY4" s="2">
        <v>44123</v>
      </c>
      <c r="AZ4" s="2">
        <v>44130</v>
      </c>
      <c r="BA4" s="3" t="s">
        <v>9</v>
      </c>
      <c r="BB4" s="2">
        <v>44137</v>
      </c>
      <c r="BC4" s="2">
        <v>44144</v>
      </c>
      <c r="BD4" s="2">
        <v>44151</v>
      </c>
      <c r="BE4" s="2">
        <v>44158</v>
      </c>
      <c r="BF4" s="2">
        <v>44165</v>
      </c>
      <c r="BG4" s="3" t="s">
        <v>10</v>
      </c>
      <c r="BH4" s="2">
        <v>44172</v>
      </c>
      <c r="BI4" s="2">
        <v>44179</v>
      </c>
      <c r="BJ4" s="2">
        <v>44186</v>
      </c>
      <c r="BK4" s="2">
        <v>44193</v>
      </c>
      <c r="BL4" s="3" t="s">
        <v>11</v>
      </c>
    </row>
    <row r="5" spans="1:64" x14ac:dyDescent="0.25">
      <c r="A5" t="s">
        <v>12</v>
      </c>
      <c r="B5">
        <v>459</v>
      </c>
      <c r="C5">
        <v>464</v>
      </c>
      <c r="D5">
        <v>471</v>
      </c>
      <c r="E5">
        <v>464</v>
      </c>
      <c r="F5" s="4">
        <f>AVERAGE(B5:E5)</f>
        <v>464.5</v>
      </c>
      <c r="G5">
        <v>465</v>
      </c>
      <c r="H5">
        <v>461</v>
      </c>
      <c r="I5">
        <v>467</v>
      </c>
      <c r="J5">
        <v>459</v>
      </c>
      <c r="K5" s="4">
        <f>AVERAGE(G5:J5)</f>
        <v>463</v>
      </c>
      <c r="P5" s="4" t="e">
        <f>AVERAGE(L5:O5)</f>
        <v>#DIV/0!</v>
      </c>
      <c r="U5" s="4" t="e">
        <f>AVERAGE(Q5:T5)</f>
        <v>#DIV/0!</v>
      </c>
      <c r="Z5" s="4" t="e">
        <f>AVERAGE(V5:Y5)</f>
        <v>#DIV/0!</v>
      </c>
      <c r="AF5" s="4" t="e">
        <f>AVERAGE(AA5:AE5)</f>
        <v>#DIV/0!</v>
      </c>
      <c r="AK5" s="4" t="e">
        <f>AVERAGE(AG5:AJ5)</f>
        <v>#DIV/0!</v>
      </c>
      <c r="AQ5" s="4" t="e">
        <f>AVERAGE(AL5:AP5)</f>
        <v>#DIV/0!</v>
      </c>
      <c r="AV5" s="4" t="e">
        <f>AVERAGE(AR5:AU5)</f>
        <v>#DIV/0!</v>
      </c>
      <c r="BA5" s="4" t="e">
        <f>AVERAGE(AW5:AZ5)</f>
        <v>#DIV/0!</v>
      </c>
      <c r="BG5" s="4" t="e">
        <f>AVERAGE(BB5:BF5)</f>
        <v>#DIV/0!</v>
      </c>
      <c r="BL5" s="4" t="e">
        <f>AVERAGE(BH5:BK5)</f>
        <v>#DIV/0!</v>
      </c>
    </row>
    <row r="6" spans="1:64" x14ac:dyDescent="0.25">
      <c r="F6" s="4"/>
      <c r="K6" s="4"/>
      <c r="P6" s="4"/>
      <c r="U6" s="4"/>
      <c r="Z6" s="4"/>
      <c r="AF6" s="4"/>
      <c r="AK6" s="4"/>
      <c r="AQ6" s="4"/>
      <c r="AV6" s="4"/>
      <c r="BA6" s="4"/>
      <c r="BG6" s="4"/>
      <c r="BL6" s="4"/>
    </row>
    <row r="7" spans="1:64" x14ac:dyDescent="0.25">
      <c r="A7" t="s">
        <v>13</v>
      </c>
      <c r="B7">
        <v>83</v>
      </c>
      <c r="C7">
        <v>78</v>
      </c>
      <c r="D7">
        <v>78</v>
      </c>
      <c r="E7">
        <v>78</v>
      </c>
      <c r="F7" s="4">
        <f t="shared" ref="F7:F16" si="0">AVERAGE(B7:E7)</f>
        <v>79.25</v>
      </c>
      <c r="G7">
        <v>78</v>
      </c>
      <c r="H7">
        <v>78</v>
      </c>
      <c r="I7">
        <v>78</v>
      </c>
      <c r="J7">
        <v>78</v>
      </c>
      <c r="K7" s="4">
        <f t="shared" ref="K7:K17" si="1">AVERAGE(G7:J7)</f>
        <v>78</v>
      </c>
      <c r="P7" s="4" t="e">
        <f t="shared" ref="P7:P17" si="2">AVERAGE(L7:O7)</f>
        <v>#DIV/0!</v>
      </c>
      <c r="U7" s="4" t="e">
        <f t="shared" ref="U7:U17" si="3">AVERAGE(Q7:T7)</f>
        <v>#DIV/0!</v>
      </c>
      <c r="Z7" s="4" t="e">
        <f t="shared" ref="Z7:Z17" si="4">AVERAGE(V7:Y7)</f>
        <v>#DIV/0!</v>
      </c>
      <c r="AF7" s="4" t="e">
        <f t="shared" ref="AF7:AF17" si="5">AVERAGE(AA7:AE7)</f>
        <v>#DIV/0!</v>
      </c>
      <c r="AK7" s="4" t="e">
        <f t="shared" ref="AK7:AK17" si="6">AVERAGE(AG7:AJ7)</f>
        <v>#DIV/0!</v>
      </c>
      <c r="AQ7" s="4" t="e">
        <f t="shared" ref="AQ7:AQ17" si="7">AVERAGE(AL7:AP7)</f>
        <v>#DIV/0!</v>
      </c>
      <c r="AV7" s="4" t="e">
        <f t="shared" ref="AV7:AV17" si="8">AVERAGE(AR7:AU7)</f>
        <v>#DIV/0!</v>
      </c>
      <c r="BA7" s="4" t="e">
        <f t="shared" ref="BA7:BA17" si="9">AVERAGE(AW7:AZ7)</f>
        <v>#DIV/0!</v>
      </c>
      <c r="BG7" s="4" t="e">
        <f t="shared" ref="BG7:BG17" si="10">AVERAGE(BB7:BF7)</f>
        <v>#DIV/0!</v>
      </c>
      <c r="BL7" s="4" t="e">
        <f t="shared" ref="BL7:BL17" si="11">AVERAGE(BH7:BK7)</f>
        <v>#DIV/0!</v>
      </c>
    </row>
    <row r="8" spans="1:64" x14ac:dyDescent="0.25">
      <c r="A8" t="s">
        <v>14</v>
      </c>
      <c r="B8">
        <v>376</v>
      </c>
      <c r="C8">
        <v>386</v>
      </c>
      <c r="D8">
        <v>393</v>
      </c>
      <c r="E8">
        <v>386</v>
      </c>
      <c r="F8" s="4">
        <f t="shared" si="0"/>
        <v>385.25</v>
      </c>
      <c r="G8">
        <v>387</v>
      </c>
      <c r="H8">
        <v>383</v>
      </c>
      <c r="I8">
        <v>389</v>
      </c>
      <c r="J8">
        <v>381</v>
      </c>
      <c r="K8" s="4">
        <f t="shared" si="1"/>
        <v>385</v>
      </c>
      <c r="P8" s="4" t="e">
        <f t="shared" si="2"/>
        <v>#DIV/0!</v>
      </c>
      <c r="U8" s="4" t="e">
        <f t="shared" si="3"/>
        <v>#DIV/0!</v>
      </c>
      <c r="Z8" s="4" t="e">
        <f t="shared" si="4"/>
        <v>#DIV/0!</v>
      </c>
      <c r="AF8" s="4" t="e">
        <f t="shared" si="5"/>
        <v>#DIV/0!</v>
      </c>
      <c r="AK8" s="4" t="e">
        <f t="shared" si="6"/>
        <v>#DIV/0!</v>
      </c>
      <c r="AQ8" s="4" t="e">
        <f t="shared" si="7"/>
        <v>#DIV/0!</v>
      </c>
      <c r="AV8" s="4" t="e">
        <f t="shared" si="8"/>
        <v>#DIV/0!</v>
      </c>
      <c r="BA8" s="4" t="e">
        <f t="shared" si="9"/>
        <v>#DIV/0!</v>
      </c>
      <c r="BG8" s="4" t="e">
        <f t="shared" si="10"/>
        <v>#DIV/0!</v>
      </c>
      <c r="BL8" s="4" t="e">
        <f t="shared" si="11"/>
        <v>#DIV/0!</v>
      </c>
    </row>
    <row r="9" spans="1:64" x14ac:dyDescent="0.25">
      <c r="F9" s="4"/>
      <c r="K9" s="4"/>
      <c r="P9" s="4"/>
      <c r="U9" s="4"/>
      <c r="Z9" s="4"/>
      <c r="AF9" s="4"/>
      <c r="AK9" s="4"/>
      <c r="AQ9" s="4"/>
      <c r="AV9" s="4"/>
      <c r="BA9" s="4"/>
      <c r="BG9" s="4"/>
      <c r="BL9" s="4"/>
    </row>
    <row r="10" spans="1:64" x14ac:dyDescent="0.25">
      <c r="A10" t="s">
        <v>15</v>
      </c>
      <c r="B10">
        <v>10</v>
      </c>
      <c r="C10">
        <v>10</v>
      </c>
      <c r="D10">
        <v>11</v>
      </c>
      <c r="E10">
        <v>11</v>
      </c>
      <c r="F10" s="4">
        <f t="shared" si="0"/>
        <v>10.5</v>
      </c>
      <c r="G10">
        <v>12</v>
      </c>
      <c r="H10">
        <v>12</v>
      </c>
      <c r="I10">
        <v>12</v>
      </c>
      <c r="J10">
        <v>12</v>
      </c>
      <c r="K10" s="4">
        <f t="shared" si="1"/>
        <v>12</v>
      </c>
      <c r="P10" s="4" t="e">
        <f t="shared" si="2"/>
        <v>#DIV/0!</v>
      </c>
      <c r="U10" s="4" t="e">
        <f t="shared" si="3"/>
        <v>#DIV/0!</v>
      </c>
      <c r="Z10" s="4" t="e">
        <f t="shared" si="4"/>
        <v>#DIV/0!</v>
      </c>
      <c r="AF10" s="4" t="e">
        <f t="shared" si="5"/>
        <v>#DIV/0!</v>
      </c>
      <c r="AK10" s="4" t="e">
        <f t="shared" si="6"/>
        <v>#DIV/0!</v>
      </c>
      <c r="AQ10" s="4" t="e">
        <f t="shared" si="7"/>
        <v>#DIV/0!</v>
      </c>
      <c r="AV10" s="4" t="e">
        <f t="shared" si="8"/>
        <v>#DIV/0!</v>
      </c>
      <c r="BA10" s="4" t="e">
        <f t="shared" si="9"/>
        <v>#DIV/0!</v>
      </c>
      <c r="BG10" s="4" t="e">
        <f t="shared" si="10"/>
        <v>#DIV/0!</v>
      </c>
      <c r="BL10" s="4" t="e">
        <f t="shared" si="11"/>
        <v>#DIV/0!</v>
      </c>
    </row>
    <row r="11" spans="1:64" x14ac:dyDescent="0.25">
      <c r="A11" t="s">
        <v>16</v>
      </c>
      <c r="B11">
        <v>35</v>
      </c>
      <c r="C11">
        <v>45</v>
      </c>
      <c r="D11">
        <v>51</v>
      </c>
      <c r="E11">
        <v>65</v>
      </c>
      <c r="F11" s="4">
        <f t="shared" si="0"/>
        <v>49</v>
      </c>
      <c r="G11">
        <v>67</v>
      </c>
      <c r="H11">
        <v>61</v>
      </c>
      <c r="I11">
        <v>66</v>
      </c>
      <c r="J11">
        <v>67</v>
      </c>
      <c r="K11" s="4">
        <f t="shared" si="1"/>
        <v>65.25</v>
      </c>
      <c r="P11" s="4" t="e">
        <f t="shared" si="2"/>
        <v>#DIV/0!</v>
      </c>
      <c r="U11" s="4" t="e">
        <f t="shared" si="3"/>
        <v>#DIV/0!</v>
      </c>
      <c r="Z11" s="4" t="e">
        <f t="shared" si="4"/>
        <v>#DIV/0!</v>
      </c>
      <c r="AF11" s="4" t="e">
        <f t="shared" si="5"/>
        <v>#DIV/0!</v>
      </c>
      <c r="AK11" s="4" t="e">
        <f t="shared" si="6"/>
        <v>#DIV/0!</v>
      </c>
      <c r="AQ11" s="4" t="e">
        <f t="shared" si="7"/>
        <v>#DIV/0!</v>
      </c>
      <c r="AV11" s="4" t="e">
        <f t="shared" si="8"/>
        <v>#DIV/0!</v>
      </c>
      <c r="BA11" s="4" t="e">
        <f t="shared" si="9"/>
        <v>#DIV/0!</v>
      </c>
      <c r="BG11" s="4" t="e">
        <f t="shared" si="10"/>
        <v>#DIV/0!</v>
      </c>
      <c r="BL11" s="4" t="e">
        <f t="shared" si="11"/>
        <v>#DIV/0!</v>
      </c>
    </row>
    <row r="12" spans="1:64" x14ac:dyDescent="0.25">
      <c r="A12" t="s">
        <v>17</v>
      </c>
      <c r="B12">
        <v>115</v>
      </c>
      <c r="C12">
        <v>107</v>
      </c>
      <c r="D12">
        <v>94</v>
      </c>
      <c r="E12">
        <v>96</v>
      </c>
      <c r="F12" s="4">
        <f t="shared" si="0"/>
        <v>103</v>
      </c>
      <c r="G12">
        <v>102</v>
      </c>
      <c r="H12">
        <v>101</v>
      </c>
      <c r="I12">
        <v>109</v>
      </c>
      <c r="J12">
        <v>117</v>
      </c>
      <c r="K12" s="4">
        <f t="shared" si="1"/>
        <v>107.25</v>
      </c>
      <c r="P12" s="4" t="e">
        <f t="shared" si="2"/>
        <v>#DIV/0!</v>
      </c>
      <c r="U12" s="4" t="e">
        <f t="shared" si="3"/>
        <v>#DIV/0!</v>
      </c>
      <c r="Z12" s="4" t="e">
        <f t="shared" si="4"/>
        <v>#DIV/0!</v>
      </c>
      <c r="AF12" s="4" t="e">
        <f t="shared" si="5"/>
        <v>#DIV/0!</v>
      </c>
      <c r="AK12" s="4" t="e">
        <f t="shared" si="6"/>
        <v>#DIV/0!</v>
      </c>
      <c r="AQ12" s="4" t="e">
        <f t="shared" si="7"/>
        <v>#DIV/0!</v>
      </c>
      <c r="AV12" s="4" t="e">
        <f t="shared" si="8"/>
        <v>#DIV/0!</v>
      </c>
      <c r="BA12" s="4" t="e">
        <f t="shared" si="9"/>
        <v>#DIV/0!</v>
      </c>
      <c r="BG12" s="4" t="e">
        <f t="shared" si="10"/>
        <v>#DIV/0!</v>
      </c>
      <c r="BL12" s="4" t="e">
        <f t="shared" si="11"/>
        <v>#DIV/0!</v>
      </c>
    </row>
    <row r="13" spans="1:64" x14ac:dyDescent="0.25">
      <c r="A13" t="s">
        <v>43</v>
      </c>
      <c r="B13">
        <v>44</v>
      </c>
      <c r="C13">
        <v>44</v>
      </c>
      <c r="D13">
        <v>46</v>
      </c>
      <c r="E13">
        <v>45</v>
      </c>
      <c r="F13" s="4">
        <f t="shared" si="0"/>
        <v>44.75</v>
      </c>
      <c r="G13">
        <v>42</v>
      </c>
      <c r="H13">
        <v>41</v>
      </c>
      <c r="I13">
        <v>40</v>
      </c>
      <c r="J13">
        <v>40</v>
      </c>
      <c r="K13" s="4">
        <f t="shared" si="1"/>
        <v>40.75</v>
      </c>
      <c r="P13" s="4" t="e">
        <f t="shared" si="2"/>
        <v>#DIV/0!</v>
      </c>
      <c r="U13" s="4" t="e">
        <f t="shared" si="3"/>
        <v>#DIV/0!</v>
      </c>
      <c r="Z13" s="4" t="e">
        <f t="shared" si="4"/>
        <v>#DIV/0!</v>
      </c>
      <c r="AF13" s="4" t="e">
        <f t="shared" si="5"/>
        <v>#DIV/0!</v>
      </c>
      <c r="AK13" s="4" t="e">
        <f t="shared" si="6"/>
        <v>#DIV/0!</v>
      </c>
      <c r="AQ13" s="4" t="e">
        <f t="shared" si="7"/>
        <v>#DIV/0!</v>
      </c>
      <c r="AV13" s="4" t="e">
        <f t="shared" si="8"/>
        <v>#DIV/0!</v>
      </c>
      <c r="BA13" s="4" t="e">
        <f t="shared" si="9"/>
        <v>#DIV/0!</v>
      </c>
      <c r="BG13" s="4" t="e">
        <f t="shared" si="10"/>
        <v>#DIV/0!</v>
      </c>
      <c r="BL13" s="4" t="e">
        <f t="shared" si="11"/>
        <v>#DIV/0!</v>
      </c>
    </row>
    <row r="14" spans="1:64" x14ac:dyDescent="0.25">
      <c r="A14" t="s">
        <v>18</v>
      </c>
      <c r="B14">
        <v>39</v>
      </c>
      <c r="C14">
        <v>32</v>
      </c>
      <c r="D14">
        <v>76</v>
      </c>
      <c r="E14">
        <v>61</v>
      </c>
      <c r="F14" s="4">
        <f t="shared" si="0"/>
        <v>52</v>
      </c>
      <c r="G14">
        <v>61</v>
      </c>
      <c r="H14">
        <v>73</v>
      </c>
      <c r="I14">
        <v>65</v>
      </c>
      <c r="J14">
        <v>51</v>
      </c>
      <c r="K14" s="4">
        <f t="shared" si="1"/>
        <v>62.5</v>
      </c>
      <c r="P14" s="4" t="e">
        <f t="shared" si="2"/>
        <v>#DIV/0!</v>
      </c>
      <c r="U14" s="4" t="e">
        <f t="shared" si="3"/>
        <v>#DIV/0!</v>
      </c>
      <c r="Z14" s="4" t="e">
        <f t="shared" si="4"/>
        <v>#DIV/0!</v>
      </c>
      <c r="AF14" s="4" t="e">
        <f t="shared" si="5"/>
        <v>#DIV/0!</v>
      </c>
      <c r="AK14" s="4" t="e">
        <f t="shared" si="6"/>
        <v>#DIV/0!</v>
      </c>
      <c r="AQ14" s="4" t="e">
        <f t="shared" si="7"/>
        <v>#DIV/0!</v>
      </c>
      <c r="AV14" s="4" t="e">
        <f t="shared" si="8"/>
        <v>#DIV/0!</v>
      </c>
      <c r="BA14" s="4" t="e">
        <f t="shared" si="9"/>
        <v>#DIV/0!</v>
      </c>
      <c r="BG14" s="4" t="e">
        <f t="shared" si="10"/>
        <v>#DIV/0!</v>
      </c>
      <c r="BL14" s="4" t="e">
        <f t="shared" si="11"/>
        <v>#DIV/0!</v>
      </c>
    </row>
    <row r="15" spans="1:64" x14ac:dyDescent="0.25">
      <c r="A15" t="s">
        <v>19</v>
      </c>
      <c r="B15">
        <v>2</v>
      </c>
      <c r="C15">
        <v>5</v>
      </c>
      <c r="D15">
        <v>7</v>
      </c>
      <c r="E15">
        <v>4</v>
      </c>
      <c r="F15" s="4">
        <f t="shared" si="0"/>
        <v>4.5</v>
      </c>
      <c r="G15">
        <v>2</v>
      </c>
      <c r="H15">
        <v>8</v>
      </c>
      <c r="I15">
        <v>8</v>
      </c>
      <c r="J15">
        <v>5</v>
      </c>
      <c r="K15" s="4">
        <f t="shared" si="1"/>
        <v>5.75</v>
      </c>
      <c r="P15" s="4" t="e">
        <f t="shared" si="2"/>
        <v>#DIV/0!</v>
      </c>
      <c r="U15" s="4" t="e">
        <f t="shared" si="3"/>
        <v>#DIV/0!</v>
      </c>
      <c r="Z15" s="4" t="e">
        <f t="shared" si="4"/>
        <v>#DIV/0!</v>
      </c>
      <c r="AF15" s="4" t="e">
        <f t="shared" si="5"/>
        <v>#DIV/0!</v>
      </c>
      <c r="AK15" s="4" t="e">
        <f t="shared" si="6"/>
        <v>#DIV/0!</v>
      </c>
      <c r="AQ15" s="4" t="e">
        <f t="shared" si="7"/>
        <v>#DIV/0!</v>
      </c>
      <c r="AV15" s="4" t="e">
        <f t="shared" si="8"/>
        <v>#DIV/0!</v>
      </c>
      <c r="BA15" s="4" t="e">
        <f t="shared" si="9"/>
        <v>#DIV/0!</v>
      </c>
      <c r="BG15" s="4" t="e">
        <f t="shared" si="10"/>
        <v>#DIV/0!</v>
      </c>
      <c r="BL15" s="4" t="e">
        <f t="shared" si="11"/>
        <v>#DIV/0!</v>
      </c>
    </row>
    <row r="16" spans="1:64" x14ac:dyDescent="0.25">
      <c r="A16" t="s">
        <v>20</v>
      </c>
      <c r="B16">
        <v>131</v>
      </c>
      <c r="C16">
        <v>143</v>
      </c>
      <c r="D16">
        <v>108</v>
      </c>
      <c r="E16">
        <v>104</v>
      </c>
      <c r="F16" s="4">
        <f t="shared" si="0"/>
        <v>121.5</v>
      </c>
      <c r="G16">
        <v>101</v>
      </c>
      <c r="H16">
        <v>87</v>
      </c>
      <c r="I16">
        <v>89</v>
      </c>
      <c r="J16">
        <v>89</v>
      </c>
      <c r="K16" s="4">
        <f t="shared" si="1"/>
        <v>91.5</v>
      </c>
      <c r="P16" s="4" t="e">
        <f t="shared" si="2"/>
        <v>#DIV/0!</v>
      </c>
      <c r="U16" s="4" t="e">
        <f t="shared" si="3"/>
        <v>#DIV/0!</v>
      </c>
      <c r="Z16" s="4" t="e">
        <f t="shared" si="4"/>
        <v>#DIV/0!</v>
      </c>
      <c r="AF16" s="4" t="e">
        <f t="shared" si="5"/>
        <v>#DIV/0!</v>
      </c>
      <c r="AK16" s="4" t="e">
        <f t="shared" si="6"/>
        <v>#DIV/0!</v>
      </c>
      <c r="AQ16" s="4" t="e">
        <f t="shared" si="7"/>
        <v>#DIV/0!</v>
      </c>
      <c r="AV16" s="4" t="e">
        <f t="shared" si="8"/>
        <v>#DIV/0!</v>
      </c>
      <c r="BA16" s="4" t="e">
        <f t="shared" si="9"/>
        <v>#DIV/0!</v>
      </c>
      <c r="BG16" s="4" t="e">
        <f t="shared" si="10"/>
        <v>#DIV/0!</v>
      </c>
      <c r="BL16" s="4" t="e">
        <f t="shared" si="11"/>
        <v>#DIV/0!</v>
      </c>
    </row>
    <row r="17" spans="1:64" x14ac:dyDescent="0.25">
      <c r="F17" s="4"/>
      <c r="K17" s="4" t="e">
        <f t="shared" si="1"/>
        <v>#DIV/0!</v>
      </c>
      <c r="P17" s="4" t="e">
        <f t="shared" si="2"/>
        <v>#DIV/0!</v>
      </c>
      <c r="U17" s="4" t="e">
        <f t="shared" si="3"/>
        <v>#DIV/0!</v>
      </c>
      <c r="Z17" s="4" t="e">
        <f t="shared" si="4"/>
        <v>#DIV/0!</v>
      </c>
      <c r="AF17" s="4" t="e">
        <f t="shared" si="5"/>
        <v>#DIV/0!</v>
      </c>
      <c r="AK17" s="4" t="e">
        <f t="shared" si="6"/>
        <v>#DIV/0!</v>
      </c>
      <c r="AQ17" s="4" t="e">
        <f t="shared" si="7"/>
        <v>#DIV/0!</v>
      </c>
      <c r="AV17" s="4" t="e">
        <f t="shared" si="8"/>
        <v>#DIV/0!</v>
      </c>
      <c r="BA17" s="4" t="e">
        <f t="shared" si="9"/>
        <v>#DIV/0!</v>
      </c>
      <c r="BG17" s="4" t="e">
        <f t="shared" si="10"/>
        <v>#DIV/0!</v>
      </c>
      <c r="BL17" s="4" t="e">
        <f t="shared" si="11"/>
        <v>#DIV/0!</v>
      </c>
    </row>
    <row r="20" spans="1:64" x14ac:dyDescent="0.25">
      <c r="M20" s="6"/>
      <c r="O20" s="6"/>
      <c r="R20" s="6"/>
      <c r="T20" s="6"/>
    </row>
    <row r="21" spans="1:64" x14ac:dyDescent="0.25">
      <c r="A21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5"/>
  <sheetViews>
    <sheetView topLeftCell="A13" workbookViewId="0">
      <selection activeCell="O36" sqref="O36"/>
    </sheetView>
  </sheetViews>
  <sheetFormatPr defaultRowHeight="15" x14ac:dyDescent="0.25"/>
  <sheetData>
    <row r="4" spans="1:13" ht="108.75" x14ac:dyDescent="0.25">
      <c r="A4" s="22" t="s">
        <v>29</v>
      </c>
      <c r="B4" s="23" t="s">
        <v>30</v>
      </c>
      <c r="C4" s="23" t="s">
        <v>31</v>
      </c>
      <c r="D4" s="23" t="s">
        <v>32</v>
      </c>
      <c r="E4" s="23" t="s">
        <v>33</v>
      </c>
      <c r="F4" s="23" t="s">
        <v>34</v>
      </c>
      <c r="G4" s="23" t="s">
        <v>35</v>
      </c>
      <c r="H4" s="23" t="s">
        <v>36</v>
      </c>
      <c r="I4" s="23" t="s">
        <v>37</v>
      </c>
      <c r="J4" s="23" t="s">
        <v>38</v>
      </c>
      <c r="K4" s="23" t="s">
        <v>39</v>
      </c>
      <c r="L4" s="23" t="s">
        <v>40</v>
      </c>
      <c r="M4" s="23" t="s">
        <v>41</v>
      </c>
    </row>
    <row r="5" spans="1:13" x14ac:dyDescent="0.2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7">
        <v>2018</v>
      </c>
      <c r="B6" s="12">
        <v>287.2</v>
      </c>
      <c r="C6" s="12">
        <v>279.33333333333331</v>
      </c>
      <c r="D6" s="12">
        <v>278.75</v>
      </c>
      <c r="E6" s="12">
        <v>285</v>
      </c>
      <c r="F6" s="12">
        <v>298.5</v>
      </c>
      <c r="G6" s="12">
        <v>293</v>
      </c>
      <c r="H6" s="12">
        <v>317.25</v>
      </c>
      <c r="I6" s="12">
        <v>355</v>
      </c>
      <c r="J6" s="12">
        <v>347.5</v>
      </c>
      <c r="K6" s="12">
        <v>330.75</v>
      </c>
      <c r="L6" s="12">
        <v>323.33333333333331</v>
      </c>
      <c r="M6" s="12">
        <v>332</v>
      </c>
    </row>
    <row r="7" spans="1:13" x14ac:dyDescent="0.25">
      <c r="A7" s="7">
        <v>2019</v>
      </c>
      <c r="B7" s="7">
        <v>329</v>
      </c>
      <c r="C7" s="7">
        <v>347</v>
      </c>
      <c r="D7" s="7">
        <v>335</v>
      </c>
      <c r="E7" s="7">
        <v>340</v>
      </c>
      <c r="F7" s="7">
        <v>348</v>
      </c>
      <c r="G7" s="7">
        <v>348</v>
      </c>
      <c r="H7" s="7">
        <v>336</v>
      </c>
      <c r="I7" s="7">
        <v>332</v>
      </c>
      <c r="J7" s="7">
        <v>356</v>
      </c>
      <c r="K7" s="7">
        <v>367</v>
      </c>
      <c r="L7" s="7">
        <v>393</v>
      </c>
      <c r="M7" s="12">
        <v>412.4</v>
      </c>
    </row>
    <row r="8" spans="1:13" x14ac:dyDescent="0.25">
      <c r="A8" s="7">
        <v>2020</v>
      </c>
      <c r="B8" s="7">
        <v>459</v>
      </c>
      <c r="C8" s="7">
        <v>464</v>
      </c>
      <c r="D8" s="7">
        <v>474</v>
      </c>
      <c r="E8" s="7">
        <v>464</v>
      </c>
      <c r="F8" s="7">
        <v>478</v>
      </c>
      <c r="G8" s="7">
        <v>492</v>
      </c>
      <c r="H8" s="7">
        <v>464</v>
      </c>
      <c r="I8" s="7">
        <v>463</v>
      </c>
      <c r="J8" s="7">
        <v>472</v>
      </c>
      <c r="K8" s="7">
        <v>475</v>
      </c>
      <c r="L8" s="7">
        <v>474</v>
      </c>
      <c r="M8" s="12">
        <v>466</v>
      </c>
    </row>
    <row r="9" spans="1:13" x14ac:dyDescent="0.25">
      <c r="A9" s="7">
        <v>2021</v>
      </c>
      <c r="B9" s="7">
        <v>465</v>
      </c>
      <c r="C9" s="7">
        <v>463</v>
      </c>
      <c r="D9" s="7"/>
      <c r="E9" s="7"/>
      <c r="F9" s="7"/>
      <c r="G9" s="7"/>
      <c r="H9" s="7"/>
      <c r="I9" s="7"/>
      <c r="J9" s="7"/>
      <c r="K9" s="7"/>
      <c r="L9" s="7"/>
      <c r="M9" s="12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83.25" x14ac:dyDescent="0.25">
      <c r="A11" s="22" t="s">
        <v>42</v>
      </c>
      <c r="B11" s="23" t="s">
        <v>30</v>
      </c>
      <c r="C11" s="23" t="s">
        <v>31</v>
      </c>
      <c r="D11" s="23" t="s">
        <v>32</v>
      </c>
      <c r="E11" s="23" t="s">
        <v>33</v>
      </c>
      <c r="F11" s="23" t="s">
        <v>34</v>
      </c>
      <c r="G11" s="23" t="s">
        <v>35</v>
      </c>
      <c r="H11" s="23" t="s">
        <v>36</v>
      </c>
      <c r="I11" s="23" t="s">
        <v>37</v>
      </c>
      <c r="J11" s="23" t="s">
        <v>38</v>
      </c>
      <c r="K11" s="23" t="s">
        <v>39</v>
      </c>
      <c r="L11" s="23" t="s">
        <v>40</v>
      </c>
      <c r="M11" s="23" t="s">
        <v>41</v>
      </c>
    </row>
    <row r="12" spans="1:13" x14ac:dyDescent="0.25">
      <c r="A12" s="7">
        <v>2018</v>
      </c>
      <c r="B12" s="18">
        <v>9.8255217242559006E-2</v>
      </c>
      <c r="C12" s="18">
        <v>9.5563918348728474E-2</v>
      </c>
      <c r="D12" s="18">
        <v>9.5364351693465618E-2</v>
      </c>
      <c r="E12" s="18">
        <v>9.7502565856996237E-2</v>
      </c>
      <c r="F12" s="18">
        <v>0.10212110845022238</v>
      </c>
      <c r="G12" s="18">
        <v>0.10023947998631542</v>
      </c>
      <c r="H12" s="18">
        <v>0.10853575094081423</v>
      </c>
      <c r="I12" s="18">
        <v>0.12009472259810555</v>
      </c>
      <c r="J12" s="18">
        <v>0.1175575101488498</v>
      </c>
      <c r="K12" s="18">
        <v>0.11189106901217862</v>
      </c>
      <c r="L12" s="18">
        <v>0.10938204781235904</v>
      </c>
      <c r="M12" s="18">
        <v>0.11231393775372124</v>
      </c>
    </row>
    <row r="13" spans="1:13" x14ac:dyDescent="0.25">
      <c r="A13" s="7">
        <v>2019</v>
      </c>
      <c r="B13" s="18">
        <v>0.11121447902571042</v>
      </c>
      <c r="C13" s="18">
        <v>0.1172192151556157</v>
      </c>
      <c r="D13" s="18">
        <v>0.11341339648173207</v>
      </c>
      <c r="E13" s="18">
        <v>0.11502029769959404</v>
      </c>
      <c r="F13" s="18">
        <v>0.11781123139377538</v>
      </c>
      <c r="G13" s="18">
        <v>0.11781123139377538</v>
      </c>
      <c r="H13" s="18">
        <v>0.11226194453725359</v>
      </c>
      <c r="I13" s="18">
        <v>0.1107584363514868</v>
      </c>
      <c r="J13" s="18">
        <v>0.11907784831272969</v>
      </c>
      <c r="K13" s="24">
        <v>0.12</v>
      </c>
      <c r="L13" s="18">
        <v>0.13148210103713617</v>
      </c>
      <c r="M13" s="18">
        <v>0.13633057851239669</v>
      </c>
    </row>
    <row r="14" spans="1:13" x14ac:dyDescent="0.25">
      <c r="A14" s="7">
        <v>2020</v>
      </c>
      <c r="B14" s="18">
        <v>0.15</v>
      </c>
      <c r="C14" s="18">
        <v>0.15</v>
      </c>
      <c r="D14" s="18">
        <v>0.15</v>
      </c>
      <c r="E14" s="18">
        <v>0.15</v>
      </c>
      <c r="F14" s="18">
        <v>0.15</v>
      </c>
      <c r="G14" s="18">
        <v>0.16</v>
      </c>
      <c r="H14" s="18">
        <v>0.15</v>
      </c>
      <c r="I14" s="18">
        <v>0.15</v>
      </c>
      <c r="J14" s="18">
        <v>0.15</v>
      </c>
      <c r="K14" s="24">
        <v>0.15</v>
      </c>
      <c r="L14" s="18">
        <v>0.15</v>
      </c>
      <c r="M14" s="18">
        <v>0.15</v>
      </c>
    </row>
    <row r="15" spans="1:13" x14ac:dyDescent="0.25">
      <c r="A15" s="25">
        <v>2021</v>
      </c>
      <c r="B15" s="28">
        <v>0.15</v>
      </c>
      <c r="C15" s="28">
        <v>0.15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2021 Monthly</vt:lpstr>
      <vt:lpstr>2021 Weekly</vt:lpstr>
      <vt:lpstr>2018-2021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Spring, Laurie</dc:creator>
  <cp:lastModifiedBy>Rounds, Kerrin</cp:lastModifiedBy>
  <dcterms:created xsi:type="dcterms:W3CDTF">2021-03-10T14:31:31Z</dcterms:created>
  <dcterms:modified xsi:type="dcterms:W3CDTF">2021-03-11T22:15:00Z</dcterms:modified>
</cp:coreProperties>
</file>